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fujikawa.masako\Desktop\"/>
    </mc:Choice>
  </mc:AlternateContent>
  <xr:revisionPtr revIDLastSave="0" documentId="13_ncr:1_{4FBCE7C3-3F87-49CE-8F7C-A7AAD2838515}" xr6:coauthVersionLast="47" xr6:coauthVersionMax="47" xr10:uidLastSave="{00000000-0000-0000-0000-000000000000}"/>
  <bookViews>
    <workbookView xWindow="-120" yWindow="-120" windowWidth="20640" windowHeight="11160" xr2:uid="{D3DF2AAC-0C50-4D42-A288-BBBF822C1A44}"/>
  </bookViews>
  <sheets>
    <sheet name="傷病手当金" sheetId="1" r:id="rId1"/>
    <sheet name="平均標準報酬月額算出シート"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2" l="1"/>
  <c r="D8" i="2"/>
  <c r="D9" i="2"/>
  <c r="D10" i="2"/>
  <c r="D11" i="2"/>
  <c r="D12" i="2"/>
  <c r="D13" i="2"/>
  <c r="D14" i="2"/>
  <c r="D15" i="2"/>
  <c r="D16" i="2"/>
  <c r="D17" i="2"/>
  <c r="D18" i="2"/>
  <c r="G10" i="2"/>
  <c r="G14" i="2" s="1"/>
  <c r="G26" i="1"/>
  <c r="I26" i="1" s="1"/>
  <c r="E29" i="1" s="1"/>
  <c r="G17" i="2" l="1"/>
  <c r="G21" i="2" s="1"/>
  <c r="G7" i="2" s="1"/>
  <c r="C26" i="2" s="1"/>
  <c r="G27" i="2" s="1"/>
  <c r="G29" i="2" s="1"/>
  <c r="E31" i="2" s="1"/>
</calcChain>
</file>

<file path=xl/sharedStrings.xml><?xml version="1.0" encoding="utf-8"?>
<sst xmlns="http://schemas.openxmlformats.org/spreadsheetml/2006/main" count="51" uniqueCount="38">
  <si>
    <t>傷病手当金</t>
  </si>
  <si>
    <t>　傷病手当金は、病気休業中に被保険者とその家族の生活を保障するために設けられた制度で、病気やけがのために会社を休み、事業主から十分な報酬が受けられない場合に支給されます。</t>
  </si>
  <si>
    <t>支給される期間</t>
    <rPh sb="0" eb="2">
      <t>シキュウ</t>
    </rPh>
    <rPh sb="5" eb="7">
      <t>キカン</t>
    </rPh>
    <phoneticPr fontId="2"/>
  </si>
  <si>
    <r>
      <rPr>
        <b/>
        <sz val="18"/>
        <color rgb="FFB01F24"/>
        <rFont val="ＭＳ ゴシック"/>
        <family val="3"/>
        <charset val="128"/>
      </rPr>
      <t>傷病手当金</t>
    </r>
    <r>
      <rPr>
        <b/>
        <sz val="18"/>
        <color rgb="FFB01F24"/>
        <rFont val="Yu Gothic"/>
        <family val="2"/>
        <charset val="128"/>
      </rPr>
      <t>給付予定額</t>
    </r>
    <rPh sb="5" eb="10">
      <t>キュウフヨテイガク</t>
    </rPh>
    <phoneticPr fontId="2"/>
  </si>
  <si>
    <t>休業中の給料</t>
    <rPh sb="0" eb="3">
      <t>キュウギョウチュウ</t>
    </rPh>
    <rPh sb="4" eb="6">
      <t>キュウリョウ</t>
    </rPh>
    <phoneticPr fontId="2"/>
  </si>
  <si>
    <t>円</t>
    <rPh sb="0" eb="1">
      <t>エン</t>
    </rPh>
    <phoneticPr fontId="2"/>
  </si>
  <si>
    <t>日</t>
    <rPh sb="0" eb="1">
      <t>ニチ</t>
    </rPh>
    <phoneticPr fontId="2"/>
  </si>
  <si>
    <t>標準報酬日額</t>
    <rPh sb="0" eb="2">
      <t>ヒョウジュン</t>
    </rPh>
    <rPh sb="2" eb="6">
      <t>ホウシュウニチガク</t>
    </rPh>
    <phoneticPr fontId="2"/>
  </si>
  <si>
    <t>平均標準報酬月額</t>
    <rPh sb="0" eb="2">
      <t>ヘイキン</t>
    </rPh>
    <rPh sb="2" eb="8">
      <t>ヒョウジュンホウシュウゲツガク</t>
    </rPh>
    <phoneticPr fontId="2"/>
  </si>
  <si>
    <t>休業日数(待機3日除く）</t>
    <rPh sb="0" eb="2">
      <t>キュウギョウ</t>
    </rPh>
    <rPh sb="2" eb="4">
      <t>ニッスウ</t>
    </rPh>
    <rPh sb="5" eb="7">
      <t>タイキ</t>
    </rPh>
    <rPh sb="8" eb="9">
      <t>ニチ</t>
    </rPh>
    <rPh sb="9" eb="10">
      <t>ノゾ</t>
    </rPh>
    <phoneticPr fontId="2"/>
  </si>
  <si>
    <t>支給される額</t>
    <rPh sb="0" eb="2">
      <t>シキュウ</t>
    </rPh>
    <rPh sb="5" eb="6">
      <t>ガク</t>
    </rPh>
    <phoneticPr fontId="2"/>
  </si>
  <si>
    <t>給付日額</t>
    <phoneticPr fontId="2"/>
  </si>
  <si>
    <t>傷病手当金予定支給額</t>
    <rPh sb="0" eb="5">
      <t>ショウビョウテアテキン</t>
    </rPh>
    <rPh sb="5" eb="7">
      <t>ヨテイ</t>
    </rPh>
    <rPh sb="7" eb="10">
      <t>シキュウガク</t>
    </rPh>
    <phoneticPr fontId="2"/>
  </si>
  <si>
    <t>　傷病手当金は、病気やけがで休んだ期間のうち、最初の3日を除き（これを「待期」といいます。）4日目から支給されます。その支給期間は、支給を開始した日から通算して1年6ヵ月の期間になります。</t>
    <phoneticPr fontId="2"/>
  </si>
  <si>
    <t>以前12カ月</t>
    <rPh sb="0" eb="2">
      <t>イゼン</t>
    </rPh>
    <rPh sb="5" eb="6">
      <t>ゲツ</t>
    </rPh>
    <phoneticPr fontId="2"/>
  </si>
  <si>
    <t>（各月）標準報酬月額</t>
    <rPh sb="1" eb="3">
      <t>カクツキ</t>
    </rPh>
    <rPh sb="4" eb="10">
      <t>ヒョウジュンホウシュウゲツガク</t>
    </rPh>
    <phoneticPr fontId="2"/>
  </si>
  <si>
    <t>ピンクの背景セルを入力してください。※平均標準報酬月額、休業日数、休業中の給料の3か所となります。</t>
    <rPh sb="4" eb="6">
      <t>ハイケイ</t>
    </rPh>
    <rPh sb="9" eb="11">
      <t>ニュウリョク</t>
    </rPh>
    <rPh sb="19" eb="21">
      <t>ヘイキン</t>
    </rPh>
    <rPh sb="21" eb="23">
      <t>ヒョウジュン</t>
    </rPh>
    <rPh sb="23" eb="27">
      <t>ホウシュウゲツガク</t>
    </rPh>
    <rPh sb="28" eb="30">
      <t>キュウギョウ</t>
    </rPh>
    <rPh sb="30" eb="32">
      <t>ニッスウ</t>
    </rPh>
    <rPh sb="33" eb="36">
      <t>キュウギョウチュウ</t>
    </rPh>
    <rPh sb="37" eb="39">
      <t>キュウリョウ</t>
    </rPh>
    <rPh sb="42" eb="43">
      <t>ショ</t>
    </rPh>
    <phoneticPr fontId="2"/>
  </si>
  <si>
    <t>平均標準報酬月額</t>
    <phoneticPr fontId="2"/>
  </si>
  <si>
    <t>以前12カ月の月数</t>
    <rPh sb="0" eb="2">
      <t>イゼン</t>
    </rPh>
    <rPh sb="5" eb="6">
      <t>ゲツ</t>
    </rPh>
    <rPh sb="7" eb="9">
      <t>ツキスウ</t>
    </rPh>
    <phoneticPr fontId="2"/>
  </si>
  <si>
    <t>（ア）12カ月に満たない場合の平均標準報酬月額</t>
    <rPh sb="6" eb="7">
      <t>ゲツ</t>
    </rPh>
    <rPh sb="8" eb="9">
      <t>ミ</t>
    </rPh>
    <rPh sb="12" eb="14">
      <t>バアイ</t>
    </rPh>
    <rPh sb="15" eb="19">
      <t>ヘイキンヒョウジュン</t>
    </rPh>
    <rPh sb="19" eb="23">
      <t>ホウシュウゲツガク</t>
    </rPh>
    <phoneticPr fontId="2"/>
  </si>
  <si>
    <t>(イ）標準報酬月額の平均額（固定額）</t>
    <rPh sb="14" eb="17">
      <t>コテイガク</t>
    </rPh>
    <phoneticPr fontId="2"/>
  </si>
  <si>
    <t>ピンクの背景セルを入力してください。</t>
    <rPh sb="4" eb="6">
      <t>ハイケイ</t>
    </rPh>
    <rPh sb="9" eb="11">
      <t>ニュウリョク</t>
    </rPh>
    <phoneticPr fontId="2"/>
  </si>
  <si>
    <t>※平均標準報酬月額、休業日数、休業中の給料の3か所となります。</t>
    <phoneticPr fontId="2"/>
  </si>
  <si>
    <t>会社名</t>
    <rPh sb="0" eb="3">
      <t>カイシャメイ</t>
    </rPh>
    <phoneticPr fontId="2"/>
  </si>
  <si>
    <t>申請者名</t>
    <rPh sb="0" eb="3">
      <t>シンセイシャ</t>
    </rPh>
    <rPh sb="3" eb="4">
      <t>メイ</t>
    </rPh>
    <phoneticPr fontId="2"/>
  </si>
  <si>
    <t>①平均標準報酬月額算出シート</t>
    <rPh sb="1" eb="11">
      <t>ヘイキンヒョウジュンホウシュウゲツガクサンシュツ</t>
    </rPh>
    <phoneticPr fontId="2"/>
  </si>
  <si>
    <t>②傷病手当金給付予定額</t>
    <rPh sb="6" eb="11">
      <t>キュウフヨテイガク</t>
    </rPh>
    <phoneticPr fontId="2"/>
  </si>
  <si>
    <t>傷病手当金給付予定額計算書</t>
    <rPh sb="0" eb="5">
      <t>ショウビョウテアテキン</t>
    </rPh>
    <rPh sb="5" eb="7">
      <t>キュウフ</t>
    </rPh>
    <rPh sb="7" eb="10">
      <t>ヨテイガク</t>
    </rPh>
    <rPh sb="10" eb="13">
      <t>ケイサンショ</t>
    </rPh>
    <phoneticPr fontId="2"/>
  </si>
  <si>
    <t>①平均標準報酬月額算出シートで平均標準報酬月額を算出し②傷病手当金給付予定額を算出してください。</t>
    <rPh sb="1" eb="11">
      <t>ヘイキンヒョウジュンホウシュウゲツガクサンシュツ</t>
    </rPh>
    <rPh sb="15" eb="19">
      <t>ヘイキンヒョウジュン</t>
    </rPh>
    <rPh sb="19" eb="23">
      <t>ホウシュウゲツガク</t>
    </rPh>
    <rPh sb="24" eb="26">
      <t>サンシュツ</t>
    </rPh>
    <rPh sb="28" eb="33">
      <t>ショウビョウテアテキン</t>
    </rPh>
    <rPh sb="33" eb="38">
      <t>キュウフヨテイガク</t>
    </rPh>
    <rPh sb="39" eb="41">
      <t>サンシュツ</t>
    </rPh>
    <phoneticPr fontId="2"/>
  </si>
  <si>
    <t>給付基礎日額</t>
    <rPh sb="2" eb="4">
      <t>キソ</t>
    </rPh>
    <phoneticPr fontId="2"/>
  </si>
  <si>
    <t>12カ月に満たない場合上記（ア）（イ）いずれか低い額</t>
    <rPh sb="11" eb="13">
      <t>ジョウキ</t>
    </rPh>
    <rPh sb="23" eb="24">
      <t>ヒク</t>
    </rPh>
    <rPh sb="25" eb="26">
      <t>ガク</t>
    </rPh>
    <phoneticPr fontId="2"/>
  </si>
  <si>
    <t>※平均標準報酬月額から算出して給付予定額を割り出す場合はこちらをクリックしてください！</t>
    <rPh sb="1" eb="3">
      <t>ヘイキン</t>
    </rPh>
    <rPh sb="3" eb="9">
      <t>ヒョウジュンホウシュウゲツガク</t>
    </rPh>
    <rPh sb="11" eb="13">
      <t>サンシュツ</t>
    </rPh>
    <rPh sb="15" eb="17">
      <t>キュウフ</t>
    </rPh>
    <rPh sb="17" eb="20">
      <t>ヨテイガク</t>
    </rPh>
    <rPh sb="21" eb="22">
      <t>ワ</t>
    </rPh>
    <rPh sb="23" eb="24">
      <t>ダ</t>
    </rPh>
    <rPh sb="25" eb="27">
      <t>バアイ</t>
    </rPh>
    <phoneticPr fontId="2"/>
  </si>
  <si>
    <t>支給開始年月</t>
    <rPh sb="0" eb="2">
      <t>シキュウ</t>
    </rPh>
    <rPh sb="2" eb="6">
      <t>カイシネンゲツ</t>
    </rPh>
    <phoneticPr fontId="2"/>
  </si>
  <si>
    <t>支給開始(年）</t>
    <rPh sb="0" eb="2">
      <t>シキュウ</t>
    </rPh>
    <rPh sb="2" eb="4">
      <t>カイシ</t>
    </rPh>
    <rPh sb="5" eb="6">
      <t>ネン</t>
    </rPh>
    <phoneticPr fontId="2"/>
  </si>
  <si>
    <t>支給開始(月）</t>
    <rPh sb="0" eb="2">
      <t>シキュウ</t>
    </rPh>
    <rPh sb="2" eb="4">
      <t>カイシ</t>
    </rPh>
    <rPh sb="5" eb="6">
      <t>ツキ</t>
    </rPh>
    <phoneticPr fontId="2"/>
  </si>
  <si>
    <t>※実際の支給額とは異なる場合があります。あくまで参考資料としてご利用ください。</t>
    <phoneticPr fontId="2"/>
  </si>
  <si>
    <t>※給料を一部もらっていたり、出勤していたりすると、この金額より減額されたり、不支給となる場合があります。</t>
    <phoneticPr fontId="2"/>
  </si>
  <si>
    <r>
      <t>1日当たりの金額：
【支給開始日の以前12ヵ月間の各標準報酬月額を平均した額】(※)÷30日×(2/3)
(※)支給開始日以前の期間が12ヵ月に満たない場合
　次のいずれか低い額を使用して計算します。
ア　支給開始日の属する月以前の継続した各月の標準報酬月額の平均額
イ　標準報酬月額の平均額
　　・</t>
    </r>
    <r>
      <rPr>
        <b/>
        <sz val="12"/>
        <color theme="1"/>
        <rFont val="メイリオ"/>
        <family val="3"/>
        <charset val="128"/>
      </rPr>
      <t>32万円</t>
    </r>
    <r>
      <rPr>
        <b/>
        <sz val="12"/>
        <color rgb="FF545454"/>
        <rFont val="メイリオ"/>
        <family val="3"/>
        <charset val="128"/>
      </rPr>
      <t>（※）：支給開始日が平成31年4月1日以降の方 
　　※当該年度の前年度9月30日における全被保険者の同月の標準報酬月額を平均した額
【傷病手当金の端数処理】
・標準報酬月額平均額を「30」で割った時点で、10円未満四捨五入（１の位を四捨五入）
・「2/3」を乗じた額に小数点がある場合、１円未満四捨五入（小数点第１位を四捨五入）</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</si>
</sst>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
    <numFmt numFmtId="177" formatCode="0_);[Red]\(0\)"/>
  </numFmts>
  <fonts count="22">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8"/>
      <color rgb="FFB01F24"/>
      <name val="Arial"/>
      <family val="3"/>
      <charset val="128"/>
    </font>
    <font>
      <b/>
      <sz val="18"/>
      <color rgb="FFB01F24"/>
      <name val="ＭＳ ゴシック"/>
      <family val="3"/>
      <charset val="128"/>
    </font>
    <font>
      <b/>
      <sz val="18"/>
      <color rgb="FFB01F24"/>
      <name val="Yu Gothic"/>
      <family val="2"/>
      <charset val="128"/>
    </font>
    <font>
      <b/>
      <sz val="18"/>
      <color rgb="FFB01F24"/>
      <name val="Arial"/>
      <family val="2"/>
    </font>
    <font>
      <sz val="11"/>
      <color theme="1"/>
      <name val="メイリオ"/>
      <family val="3"/>
      <charset val="128"/>
    </font>
    <font>
      <u/>
      <sz val="11"/>
      <color theme="10"/>
      <name val="游ゴシック"/>
      <family val="2"/>
      <charset val="128"/>
      <scheme val="minor"/>
    </font>
    <font>
      <b/>
      <sz val="12"/>
      <color rgb="FF545454"/>
      <name val="メイリオ"/>
      <family val="3"/>
      <charset val="128"/>
    </font>
    <font>
      <sz val="11"/>
      <color theme="1"/>
      <name val="Meiryo UI"/>
      <family val="3"/>
      <charset val="128"/>
    </font>
    <font>
      <b/>
      <sz val="11"/>
      <color theme="1"/>
      <name val="Meiryo UI"/>
      <family val="3"/>
      <charset val="128"/>
    </font>
    <font>
      <sz val="12"/>
      <color theme="1"/>
      <name val="Meiryo UI"/>
      <family val="3"/>
      <charset val="128"/>
    </font>
    <font>
      <b/>
      <sz val="12"/>
      <color theme="1"/>
      <name val="メイリオ"/>
      <family val="3"/>
      <charset val="128"/>
    </font>
    <font>
      <b/>
      <sz val="12"/>
      <color theme="1"/>
      <name val="Meiryo UI"/>
      <family val="3"/>
      <charset val="128"/>
    </font>
    <font>
      <b/>
      <sz val="11"/>
      <color theme="1"/>
      <name val="游ゴシック"/>
      <family val="3"/>
      <charset val="128"/>
      <scheme val="minor"/>
    </font>
    <font>
      <b/>
      <i/>
      <u/>
      <sz val="11"/>
      <color theme="1"/>
      <name val="游ゴシック"/>
      <family val="3"/>
      <charset val="128"/>
      <scheme val="minor"/>
    </font>
    <font>
      <b/>
      <sz val="9"/>
      <color theme="1"/>
      <name val="Meiryo UI"/>
      <family val="3"/>
      <charset val="128"/>
    </font>
    <font>
      <b/>
      <sz val="18"/>
      <color rgb="FFB01F24"/>
      <name val="Meiryo UI"/>
      <family val="3"/>
      <charset val="128"/>
    </font>
    <font>
      <b/>
      <i/>
      <u/>
      <sz val="11"/>
      <color theme="1"/>
      <name val="Meiryo UI"/>
      <family val="3"/>
      <charset val="128"/>
    </font>
    <font>
      <u/>
      <sz val="11"/>
      <color theme="10"/>
      <name val="Meiryo UI"/>
      <family val="3"/>
      <charset val="128"/>
    </font>
    <font>
      <sz val="8"/>
      <color theme="1"/>
      <name val="Meiryo UI"/>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style="thick">
        <color indexed="64"/>
      </right>
      <top style="thick">
        <color indexed="64"/>
      </top>
      <bottom style="thick">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88">
    <xf numFmtId="0" fontId="0" fillId="0" borderId="0" xfId="0">
      <alignment vertical="center"/>
    </xf>
    <xf numFmtId="0" fontId="3" fillId="0" borderId="0" xfId="0" applyFont="1" applyAlignment="1">
      <alignment horizontal="left" vertical="center"/>
    </xf>
    <xf numFmtId="0" fontId="4" fillId="0" borderId="0" xfId="0" applyFont="1" applyAlignment="1">
      <alignment horizontal="left" vertical="center"/>
    </xf>
    <xf numFmtId="0" fontId="6" fillId="0" borderId="0" xfId="0" applyFont="1" applyAlignment="1">
      <alignment horizontal="left" vertical="center"/>
    </xf>
    <xf numFmtId="0" fontId="7" fillId="0" borderId="0" xfId="0" applyFont="1">
      <alignment vertical="center"/>
    </xf>
    <xf numFmtId="0" fontId="8" fillId="0" borderId="0" xfId="2">
      <alignment vertical="center"/>
    </xf>
    <xf numFmtId="0" fontId="9" fillId="0" borderId="0" xfId="0" applyFont="1" applyAlignment="1">
      <alignment horizontal="left" vertical="center" wrapText="1"/>
    </xf>
    <xf numFmtId="0" fontId="10" fillId="0" borderId="0" xfId="0" applyFont="1">
      <alignment vertical="center"/>
    </xf>
    <xf numFmtId="0" fontId="11" fillId="0" borderId="0" xfId="0" applyFont="1">
      <alignment vertical="center"/>
    </xf>
    <xf numFmtId="0" fontId="11" fillId="0" borderId="1" xfId="0" applyFont="1" applyBorder="1">
      <alignment vertical="center"/>
    </xf>
    <xf numFmtId="176" fontId="11" fillId="0" borderId="1" xfId="0" applyNumberFormat="1" applyFont="1" applyBorder="1" applyAlignment="1">
      <alignment horizontal="center" vertical="center"/>
    </xf>
    <xf numFmtId="176" fontId="11" fillId="0" borderId="0" xfId="0" applyNumberFormat="1" applyFont="1" applyAlignment="1">
      <alignment horizontal="center" vertical="center"/>
    </xf>
    <xf numFmtId="38" fontId="11" fillId="0" borderId="0" xfId="1" applyFont="1" applyBorder="1">
      <alignment vertical="center"/>
    </xf>
    <xf numFmtId="38" fontId="11" fillId="0" borderId="0" xfId="1" applyFont="1">
      <alignment vertical="center"/>
    </xf>
    <xf numFmtId="0" fontId="13" fillId="0" borderId="3" xfId="0" applyFont="1" applyBorder="1">
      <alignment vertical="center"/>
    </xf>
    <xf numFmtId="177" fontId="11" fillId="0" borderId="2" xfId="0" applyNumberFormat="1" applyFont="1" applyBorder="1">
      <alignment vertical="center"/>
    </xf>
    <xf numFmtId="0" fontId="11" fillId="0" borderId="1" xfId="0" applyFont="1" applyBorder="1" applyAlignment="1">
      <alignment horizontal="center" vertical="center" shrinkToFit="1"/>
    </xf>
    <xf numFmtId="0" fontId="18" fillId="0" borderId="0" xfId="0" applyFont="1" applyAlignment="1">
      <alignment horizontal="left" vertical="center"/>
    </xf>
    <xf numFmtId="0" fontId="19" fillId="0" borderId="0" xfId="0" applyFont="1" applyAlignment="1">
      <alignment horizontal="left" vertical="center" shrinkToFit="1"/>
    </xf>
    <xf numFmtId="0" fontId="14" fillId="0" borderId="3" xfId="0" applyFont="1" applyBorder="1">
      <alignment vertical="center"/>
    </xf>
    <xf numFmtId="0" fontId="20" fillId="0" borderId="0" xfId="2" applyFont="1" applyAlignment="1">
      <alignment vertical="center" shrinkToFit="1"/>
    </xf>
    <xf numFmtId="0" fontId="12" fillId="0" borderId="0" xfId="0" applyFont="1">
      <alignment vertical="center"/>
    </xf>
    <xf numFmtId="38" fontId="14" fillId="0" borderId="0" xfId="1" applyFont="1" applyBorder="1" applyAlignment="1">
      <alignment vertical="center"/>
    </xf>
    <xf numFmtId="0" fontId="10" fillId="0" borderId="13" xfId="0" applyFont="1" applyBorder="1">
      <alignment vertical="center"/>
    </xf>
    <xf numFmtId="0" fontId="10" fillId="0" borderId="0" xfId="0" applyFont="1" applyAlignment="1">
      <alignment horizontal="center" vertical="center"/>
    </xf>
    <xf numFmtId="0" fontId="11" fillId="0" borderId="1" xfId="0" applyFont="1" applyBorder="1" applyProtection="1">
      <alignment vertical="center"/>
      <protection locked="0"/>
    </xf>
    <xf numFmtId="38" fontId="11" fillId="0" borderId="1" xfId="1" applyFont="1" applyBorder="1" applyProtection="1">
      <alignment vertical="center"/>
      <protection locked="0"/>
    </xf>
    <xf numFmtId="0" fontId="0" fillId="0" borderId="0" xfId="0" applyAlignment="1">
      <alignment vertical="top" wrapText="1"/>
    </xf>
    <xf numFmtId="0" fontId="0" fillId="0" borderId="0" xfId="0" applyAlignment="1">
      <alignment horizontal="left" vertical="top" wrapText="1"/>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center" vertical="center"/>
    </xf>
    <xf numFmtId="38" fontId="13" fillId="0" borderId="21" xfId="1" applyFont="1" applyBorder="1" applyAlignment="1">
      <alignment horizontal="center" vertical="center"/>
    </xf>
    <xf numFmtId="38" fontId="13" fillId="0" borderId="7" xfId="1" applyFont="1" applyBorder="1" applyAlignment="1">
      <alignment horizontal="center" vertical="center"/>
    </xf>
    <xf numFmtId="0" fontId="15" fillId="0" borderId="22" xfId="0" applyFont="1" applyBorder="1" applyAlignment="1">
      <alignment horizontal="center" vertical="center"/>
    </xf>
    <xf numFmtId="0" fontId="15" fillId="0" borderId="6" xfId="0" applyFont="1" applyBorder="1" applyAlignment="1">
      <alignment horizontal="center" vertical="center"/>
    </xf>
    <xf numFmtId="0" fontId="16" fillId="0" borderId="0" xfId="0" applyFont="1" applyAlignment="1">
      <alignment horizontal="left" vertical="center" shrinkToFit="1"/>
    </xf>
    <xf numFmtId="0" fontId="8" fillId="0" borderId="0" xfId="2" applyAlignment="1">
      <alignment horizontal="left" vertical="center" shrinkToFit="1"/>
    </xf>
    <xf numFmtId="38" fontId="13" fillId="0" borderId="2" xfId="1" applyFont="1" applyBorder="1" applyAlignment="1" applyProtection="1">
      <alignment horizontal="center" vertical="center"/>
      <protection locked="0"/>
    </xf>
    <xf numFmtId="38" fontId="13" fillId="0" borderId="4" xfId="1" applyFont="1" applyBorder="1" applyAlignment="1" applyProtection="1">
      <alignment horizontal="center" vertical="center"/>
      <protection locked="0"/>
    </xf>
    <xf numFmtId="0" fontId="9" fillId="0" borderId="0" xfId="0" applyFont="1" applyAlignment="1">
      <alignment horizontal="left"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9" fillId="0" borderId="0" xfId="0" applyFont="1" applyAlignment="1">
      <alignment horizontal="left" vertical="top" wrapText="1"/>
    </xf>
    <xf numFmtId="0" fontId="14" fillId="0" borderId="1" xfId="0" applyFont="1" applyBorder="1" applyAlignment="1">
      <alignment horizontal="center" vertical="center"/>
    </xf>
    <xf numFmtId="38" fontId="14" fillId="0" borderId="1" xfId="1" applyFont="1" applyBorder="1" applyAlignment="1">
      <alignment horizontal="center" vertical="center"/>
    </xf>
    <xf numFmtId="0" fontId="10" fillId="0" borderId="0" xfId="0" applyFont="1" applyAlignment="1">
      <alignment horizontal="left" vertical="top" wrapText="1"/>
    </xf>
    <xf numFmtId="0" fontId="11" fillId="0" borderId="7" xfId="0" applyFont="1" applyBorder="1" applyAlignment="1">
      <alignment horizontal="center" vertical="center"/>
    </xf>
    <xf numFmtId="0" fontId="11" fillId="0" borderId="1" xfId="0" applyFont="1" applyBorder="1" applyAlignment="1">
      <alignment horizontal="center" vertical="center" shrinkToFit="1"/>
    </xf>
    <xf numFmtId="0" fontId="11" fillId="0" borderId="8" xfId="0" applyFont="1" applyBorder="1" applyAlignment="1">
      <alignment horizontal="center" vertical="center"/>
    </xf>
    <xf numFmtId="0" fontId="11" fillId="0" borderId="9" xfId="0" applyFont="1" applyBorder="1" applyAlignment="1">
      <alignment horizontal="center" vertical="center"/>
    </xf>
    <xf numFmtId="38" fontId="11" fillId="0" borderId="10" xfId="1" applyFont="1" applyBorder="1" applyAlignment="1">
      <alignment horizontal="center" vertical="center"/>
    </xf>
    <xf numFmtId="38" fontId="11" fillId="0" borderId="11" xfId="1" applyFont="1" applyBorder="1" applyAlignment="1">
      <alignment horizontal="center" vertical="center"/>
    </xf>
    <xf numFmtId="0" fontId="11" fillId="0" borderId="1" xfId="0" applyFont="1" applyBorder="1" applyAlignment="1">
      <alignment horizontal="center" vertical="center"/>
    </xf>
    <xf numFmtId="38" fontId="14" fillId="0" borderId="2" xfId="1" applyFont="1" applyBorder="1" applyAlignment="1">
      <alignment horizontal="center" vertical="center"/>
    </xf>
    <xf numFmtId="38" fontId="14" fillId="0" borderId="4" xfId="1" applyFont="1" applyBorder="1" applyAlignment="1">
      <alignment horizontal="center" vertical="center"/>
    </xf>
    <xf numFmtId="0" fontId="14" fillId="0" borderId="12" xfId="0" applyFont="1" applyBorder="1" applyAlignment="1">
      <alignment horizontal="center" vertical="center"/>
    </xf>
    <xf numFmtId="38" fontId="11" fillId="0" borderId="1" xfId="1" applyFont="1" applyBorder="1" applyAlignment="1">
      <alignment horizontal="center" vertical="center"/>
    </xf>
    <xf numFmtId="0" fontId="17" fillId="0" borderId="1" xfId="0" applyFont="1" applyBorder="1" applyAlignment="1">
      <alignment horizontal="left" vertical="center" wrapText="1"/>
    </xf>
    <xf numFmtId="0" fontId="21" fillId="0" borderId="1" xfId="0" applyFont="1" applyBorder="1" applyAlignment="1">
      <alignment horizontal="left" vertical="center" wrapText="1"/>
    </xf>
    <xf numFmtId="0" fontId="10" fillId="0" borderId="13" xfId="0" applyFont="1" applyBorder="1" applyAlignment="1" applyProtection="1">
      <alignment horizontal="center" vertical="center"/>
      <protection locked="0"/>
    </xf>
    <xf numFmtId="0" fontId="18" fillId="0" borderId="0" xfId="0" applyFont="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38" fontId="14" fillId="0" borderId="15" xfId="1" applyFont="1" applyBorder="1" applyAlignment="1">
      <alignment horizontal="center" vertical="center"/>
    </xf>
    <xf numFmtId="38" fontId="14" fillId="0" borderId="18" xfId="1" applyFont="1" applyBorder="1" applyAlignment="1">
      <alignment horizontal="center" vertical="center"/>
    </xf>
    <xf numFmtId="38" fontId="14" fillId="0" borderId="16" xfId="1" applyFont="1" applyBorder="1" applyAlignment="1">
      <alignment horizontal="center" vertical="center"/>
    </xf>
    <xf numFmtId="38" fontId="14" fillId="0" borderId="19" xfId="1" applyFont="1" applyBorder="1" applyAlignment="1">
      <alignment horizontal="center" vertical="center"/>
    </xf>
    <xf numFmtId="0" fontId="19" fillId="0" borderId="7" xfId="0" applyFont="1" applyBorder="1" applyAlignment="1">
      <alignment horizontal="left"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38" fontId="14" fillId="0" borderId="2" xfId="1" applyFont="1" applyBorder="1" applyAlignment="1" applyProtection="1">
      <alignment horizontal="center" vertical="center"/>
      <protection locked="0"/>
    </xf>
    <xf numFmtId="38" fontId="14" fillId="0" borderId="4" xfId="1" applyFont="1" applyBorder="1" applyAlignment="1" applyProtection="1">
      <alignment horizontal="center" vertical="center"/>
      <protection locked="0"/>
    </xf>
    <xf numFmtId="38" fontId="14" fillId="0" borderId="12" xfId="1"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9" fillId="0" borderId="0" xfId="0" applyFont="1" applyAlignment="1">
      <alignment horizontal="left" vertical="center" shrinkToFit="1"/>
    </xf>
    <xf numFmtId="0" fontId="14" fillId="0" borderId="2" xfId="0" applyFont="1" applyBorder="1" applyAlignment="1">
      <alignment horizontal="center" vertical="center"/>
    </xf>
    <xf numFmtId="0" fontId="14" fillId="0" borderId="3" xfId="0" applyFont="1" applyBorder="1" applyAlignment="1">
      <alignment horizontal="center" vertical="center"/>
    </xf>
  </cellXfs>
  <cellStyles count="3">
    <cellStyle name="ハイパーリンク" xfId="2" builtinId="8"/>
    <cellStyle name="桁区切り" xfId="1" builtinId="6"/>
    <cellStyle name="標準" xfId="0" builtinId="0"/>
  </cellStyles>
  <dxfs count="4">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76200</xdr:colOff>
      <xdr:row>6</xdr:row>
      <xdr:rowOff>85725</xdr:rowOff>
    </xdr:from>
    <xdr:to>
      <xdr:col>2</xdr:col>
      <xdr:colOff>219075</xdr:colOff>
      <xdr:row>7</xdr:row>
      <xdr:rowOff>180975</xdr:rowOff>
    </xdr:to>
    <xdr:sp macro="" textlink="">
      <xdr:nvSpPr>
        <xdr:cNvPr id="2" name="矢印: 右 1">
          <a:extLst>
            <a:ext uri="{FF2B5EF4-FFF2-40B4-BE49-F238E27FC236}">
              <a16:creationId xmlns:a16="http://schemas.microsoft.com/office/drawing/2014/main" id="{780B496B-B6E3-E2F0-58E4-6DA88E631BD9}"/>
            </a:ext>
          </a:extLst>
        </xdr:cNvPr>
        <xdr:cNvSpPr/>
      </xdr:nvSpPr>
      <xdr:spPr>
        <a:xfrm>
          <a:off x="1971675" y="333375"/>
          <a:ext cx="142875" cy="3429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238125</xdr:colOff>
      <xdr:row>6</xdr:row>
      <xdr:rowOff>85725</xdr:rowOff>
    </xdr:from>
    <xdr:to>
      <xdr:col>5</xdr:col>
      <xdr:colOff>381000</xdr:colOff>
      <xdr:row>7</xdr:row>
      <xdr:rowOff>180975</xdr:rowOff>
    </xdr:to>
    <xdr:sp macro="" textlink="">
      <xdr:nvSpPr>
        <xdr:cNvPr id="3" name="矢印: 右 2">
          <a:extLst>
            <a:ext uri="{FF2B5EF4-FFF2-40B4-BE49-F238E27FC236}">
              <a16:creationId xmlns:a16="http://schemas.microsoft.com/office/drawing/2014/main" id="{1E10C518-3483-3E8C-D025-809AE398B236}"/>
            </a:ext>
          </a:extLst>
        </xdr:cNvPr>
        <xdr:cNvSpPr/>
      </xdr:nvSpPr>
      <xdr:spPr>
        <a:xfrm>
          <a:off x="4705350" y="333375"/>
          <a:ext cx="142875" cy="3429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590552</xdr:colOff>
      <xdr:row>7</xdr:row>
      <xdr:rowOff>85725</xdr:rowOff>
    </xdr:from>
    <xdr:to>
      <xdr:col>5</xdr:col>
      <xdr:colOff>533400</xdr:colOff>
      <xdr:row>21</xdr:row>
      <xdr:rowOff>142875</xdr:rowOff>
    </xdr:to>
    <xdr:cxnSp macro="">
      <xdr:nvCxnSpPr>
        <xdr:cNvPr id="6" name="コネクタ: カギ線 5">
          <a:extLst>
            <a:ext uri="{FF2B5EF4-FFF2-40B4-BE49-F238E27FC236}">
              <a16:creationId xmlns:a16="http://schemas.microsoft.com/office/drawing/2014/main" id="{9A55DC85-44E4-E9CA-418A-E914A6E6E7A2}"/>
            </a:ext>
          </a:extLst>
        </xdr:cNvPr>
        <xdr:cNvCxnSpPr/>
      </xdr:nvCxnSpPr>
      <xdr:spPr>
        <a:xfrm rot="5400000">
          <a:off x="2466976" y="2562226"/>
          <a:ext cx="2895600" cy="2171698"/>
        </a:xfrm>
        <a:prstGeom prst="bentConnector3">
          <a:avLst>
            <a:gd name="adj1" fmla="val 8421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533400</xdr:colOff>
      <xdr:row>7</xdr:row>
      <xdr:rowOff>123825</xdr:rowOff>
    </xdr:from>
    <xdr:to>
      <xdr:col>6</xdr:col>
      <xdr:colOff>638175</xdr:colOff>
      <xdr:row>7</xdr:row>
      <xdr:rowOff>123825</xdr:rowOff>
    </xdr:to>
    <xdr:cxnSp macro="">
      <xdr:nvCxnSpPr>
        <xdr:cNvPr id="13" name="直線コネクタ 12">
          <a:extLst>
            <a:ext uri="{FF2B5EF4-FFF2-40B4-BE49-F238E27FC236}">
              <a16:creationId xmlns:a16="http://schemas.microsoft.com/office/drawing/2014/main" id="{B662B041-E37D-9750-E098-88DA39B27338}"/>
            </a:ext>
          </a:extLst>
        </xdr:cNvPr>
        <xdr:cNvCxnSpPr/>
      </xdr:nvCxnSpPr>
      <xdr:spPr>
        <a:xfrm>
          <a:off x="5000625" y="2238375"/>
          <a:ext cx="7905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633779</xdr:colOff>
      <xdr:row>7</xdr:row>
      <xdr:rowOff>7327</xdr:rowOff>
    </xdr:from>
    <xdr:to>
      <xdr:col>6</xdr:col>
      <xdr:colOff>644769</xdr:colOff>
      <xdr:row>7</xdr:row>
      <xdr:rowOff>97448</xdr:rowOff>
    </xdr:to>
    <xdr:cxnSp macro="">
      <xdr:nvCxnSpPr>
        <xdr:cNvPr id="15" name="直線コネクタ 14">
          <a:extLst>
            <a:ext uri="{FF2B5EF4-FFF2-40B4-BE49-F238E27FC236}">
              <a16:creationId xmlns:a16="http://schemas.microsoft.com/office/drawing/2014/main" id="{2DC59344-DB78-132B-5D3B-6F9D3F75995B}"/>
            </a:ext>
          </a:extLst>
        </xdr:cNvPr>
        <xdr:cNvCxnSpPr/>
      </xdr:nvCxnSpPr>
      <xdr:spPr>
        <a:xfrm flipV="1">
          <a:off x="5784606" y="2124808"/>
          <a:ext cx="10990" cy="9012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DA638-0348-421A-8CAA-C801A1DF99B8}">
  <dimension ref="A1:L33"/>
  <sheetViews>
    <sheetView showGridLines="0" tabSelected="1" topLeftCell="A7" zoomScaleNormal="100" workbookViewId="0">
      <selection activeCell="N17" sqref="N17"/>
    </sheetView>
  </sheetViews>
  <sheetFormatPr defaultRowHeight="18.75"/>
  <sheetData>
    <row r="1" spans="1:10" ht="23.25">
      <c r="A1" s="3" t="s">
        <v>0</v>
      </c>
    </row>
    <row r="2" spans="1:10">
      <c r="A2" s="43" t="s">
        <v>1</v>
      </c>
      <c r="B2" s="43"/>
      <c r="C2" s="43"/>
      <c r="D2" s="43"/>
      <c r="E2" s="43"/>
      <c r="F2" s="43"/>
      <c r="G2" s="43"/>
      <c r="H2" s="43"/>
      <c r="I2" s="43"/>
      <c r="J2" s="43"/>
    </row>
    <row r="3" spans="1:10">
      <c r="A3" s="43"/>
      <c r="B3" s="43"/>
      <c r="C3" s="43"/>
      <c r="D3" s="43"/>
      <c r="E3" s="43"/>
      <c r="F3" s="43"/>
      <c r="G3" s="43"/>
      <c r="H3" s="43"/>
      <c r="I3" s="43"/>
      <c r="J3" s="43"/>
    </row>
    <row r="4" spans="1:10">
      <c r="A4" s="43"/>
      <c r="B4" s="43"/>
      <c r="C4" s="43"/>
      <c r="D4" s="43"/>
      <c r="E4" s="43"/>
      <c r="F4" s="43"/>
      <c r="G4" s="43"/>
      <c r="H4" s="43"/>
      <c r="I4" s="43"/>
      <c r="J4" s="43"/>
    </row>
    <row r="5" spans="1:10" ht="21">
      <c r="A5" s="2" t="s">
        <v>2</v>
      </c>
    </row>
    <row r="6" spans="1:10">
      <c r="A6" s="43" t="s">
        <v>13</v>
      </c>
      <c r="B6" s="43"/>
      <c r="C6" s="43"/>
      <c r="D6" s="43"/>
      <c r="E6" s="43"/>
      <c r="F6" s="43"/>
      <c r="G6" s="43"/>
      <c r="H6" s="43"/>
      <c r="I6" s="43"/>
      <c r="J6" s="43"/>
    </row>
    <row r="7" spans="1:10">
      <c r="A7" s="43"/>
      <c r="B7" s="43"/>
      <c r="C7" s="43"/>
      <c r="D7" s="43"/>
      <c r="E7" s="43"/>
      <c r="F7" s="43"/>
      <c r="G7" s="43"/>
      <c r="H7" s="43"/>
      <c r="I7" s="43"/>
      <c r="J7" s="43"/>
    </row>
    <row r="8" spans="1:10">
      <c r="A8" s="43"/>
      <c r="B8" s="43"/>
      <c r="C8" s="43"/>
      <c r="D8" s="43"/>
      <c r="E8" s="43"/>
      <c r="F8" s="43"/>
      <c r="G8" s="43"/>
      <c r="H8" s="43"/>
      <c r="I8" s="43"/>
      <c r="J8" s="43"/>
    </row>
    <row r="9" spans="1:10">
      <c r="A9" s="43"/>
      <c r="B9" s="43"/>
      <c r="C9" s="43"/>
      <c r="D9" s="43"/>
      <c r="E9" s="43"/>
      <c r="F9" s="43"/>
      <c r="G9" s="43"/>
      <c r="H9" s="43"/>
      <c r="I9" s="43"/>
      <c r="J9" s="43"/>
    </row>
    <row r="10" spans="1:10" ht="21">
      <c r="A10" s="2" t="s">
        <v>10</v>
      </c>
    </row>
    <row r="11" spans="1:10" ht="18.75" customHeight="1">
      <c r="A11" s="48" t="s">
        <v>37</v>
      </c>
      <c r="B11" s="48"/>
      <c r="C11" s="48"/>
      <c r="D11" s="48"/>
      <c r="E11" s="48"/>
      <c r="F11" s="48"/>
      <c r="G11" s="48"/>
      <c r="H11" s="48"/>
      <c r="I11" s="48"/>
      <c r="J11" s="48"/>
    </row>
    <row r="12" spans="1:10" ht="18.75" customHeight="1">
      <c r="A12" s="48"/>
      <c r="B12" s="48"/>
      <c r="C12" s="48"/>
      <c r="D12" s="48"/>
      <c r="E12" s="48"/>
      <c r="F12" s="48"/>
      <c r="G12" s="48"/>
      <c r="H12" s="48"/>
      <c r="I12" s="48"/>
      <c r="J12" s="48"/>
    </row>
    <row r="13" spans="1:10" ht="18.75" customHeight="1">
      <c r="A13" s="48"/>
      <c r="B13" s="48"/>
      <c r="C13" s="48"/>
      <c r="D13" s="48"/>
      <c r="E13" s="48"/>
      <c r="F13" s="48"/>
      <c r="G13" s="48"/>
      <c r="H13" s="48"/>
      <c r="I13" s="48"/>
      <c r="J13" s="48"/>
    </row>
    <row r="14" spans="1:10" ht="18.75" customHeight="1">
      <c r="A14" s="48"/>
      <c r="B14" s="48"/>
      <c r="C14" s="48"/>
      <c r="D14" s="48"/>
      <c r="E14" s="48"/>
      <c r="F14" s="48"/>
      <c r="G14" s="48"/>
      <c r="H14" s="48"/>
      <c r="I14" s="48"/>
      <c r="J14" s="48"/>
    </row>
    <row r="15" spans="1:10" ht="19.5" customHeight="1">
      <c r="A15" s="48"/>
      <c r="B15" s="48"/>
      <c r="C15" s="48"/>
      <c r="D15" s="48"/>
      <c r="E15" s="48"/>
      <c r="F15" s="48"/>
      <c r="G15" s="48"/>
      <c r="H15" s="48"/>
      <c r="I15" s="48"/>
      <c r="J15" s="48"/>
    </row>
    <row r="16" spans="1:10" ht="19.5" customHeight="1">
      <c r="A16" s="48"/>
      <c r="B16" s="48"/>
      <c r="C16" s="48"/>
      <c r="D16" s="48"/>
      <c r="E16" s="48"/>
      <c r="F16" s="48"/>
      <c r="G16" s="48"/>
      <c r="H16" s="48"/>
      <c r="I16" s="48"/>
      <c r="J16" s="48"/>
    </row>
    <row r="17" spans="1:12" ht="19.5" customHeight="1">
      <c r="A17" s="48"/>
      <c r="B17" s="48"/>
      <c r="C17" s="48"/>
      <c r="D17" s="48"/>
      <c r="E17" s="48"/>
      <c r="F17" s="48"/>
      <c r="G17" s="48"/>
      <c r="H17" s="48"/>
      <c r="I17" s="48"/>
      <c r="J17" s="48"/>
    </row>
    <row r="18" spans="1:12" ht="19.5" customHeight="1">
      <c r="A18" s="48"/>
      <c r="B18" s="48"/>
      <c r="C18" s="48"/>
      <c r="D18" s="48"/>
      <c r="E18" s="48"/>
      <c r="F18" s="48"/>
      <c r="G18" s="48"/>
      <c r="H18" s="48"/>
      <c r="I18" s="48"/>
      <c r="J18" s="48"/>
    </row>
    <row r="19" spans="1:12" ht="19.5" customHeight="1">
      <c r="A19" s="48"/>
      <c r="B19" s="48"/>
      <c r="C19" s="48"/>
      <c r="D19" s="48"/>
      <c r="E19" s="48"/>
      <c r="F19" s="48"/>
      <c r="G19" s="48"/>
      <c r="H19" s="48"/>
      <c r="I19" s="48"/>
      <c r="J19" s="48"/>
    </row>
    <row r="20" spans="1:12" ht="19.5" customHeight="1">
      <c r="A20" s="48"/>
      <c r="B20" s="48"/>
      <c r="C20" s="48"/>
      <c r="D20" s="48"/>
      <c r="E20" s="48"/>
      <c r="F20" s="48"/>
      <c r="G20" s="48"/>
      <c r="H20" s="48"/>
      <c r="I20" s="48"/>
      <c r="J20" s="48"/>
    </row>
    <row r="21" spans="1:12" ht="30.75" customHeight="1">
      <c r="A21" s="48"/>
      <c r="B21" s="48"/>
      <c r="C21" s="48"/>
      <c r="D21" s="48"/>
      <c r="E21" s="48"/>
      <c r="F21" s="48"/>
      <c r="G21" s="48"/>
      <c r="H21" s="48"/>
      <c r="I21" s="48"/>
      <c r="J21" s="48"/>
    </row>
    <row r="22" spans="1:12" ht="19.5">
      <c r="A22" s="6"/>
      <c r="B22" s="6"/>
      <c r="C22" s="6"/>
      <c r="D22" s="6"/>
      <c r="E22" s="6"/>
      <c r="F22" s="6"/>
      <c r="G22" s="6"/>
      <c r="H22" s="6"/>
      <c r="I22" s="6"/>
      <c r="J22" s="6"/>
    </row>
    <row r="23" spans="1:12" ht="30">
      <c r="A23" s="1" t="s">
        <v>3</v>
      </c>
    </row>
    <row r="24" spans="1:12">
      <c r="A24" s="39" t="s">
        <v>16</v>
      </c>
      <c r="B24" s="39"/>
      <c r="C24" s="39"/>
      <c r="D24" s="39"/>
      <c r="E24" s="39"/>
      <c r="F24" s="39"/>
      <c r="G24" s="39"/>
      <c r="H24" s="39"/>
      <c r="I24" s="39"/>
      <c r="J24" s="39"/>
    </row>
    <row r="25" spans="1:12" ht="19.5">
      <c r="A25" s="44" t="s">
        <v>8</v>
      </c>
      <c r="B25" s="45"/>
      <c r="C25" s="41"/>
      <c r="D25" s="42"/>
      <c r="E25" s="14" t="s">
        <v>5</v>
      </c>
      <c r="G25" s="49" t="s">
        <v>7</v>
      </c>
      <c r="H25" s="49"/>
      <c r="I25" s="49" t="s">
        <v>11</v>
      </c>
      <c r="J25" s="49"/>
    </row>
    <row r="26" spans="1:12" ht="19.5">
      <c r="A26" s="46" t="s">
        <v>9</v>
      </c>
      <c r="B26" s="47"/>
      <c r="C26" s="41"/>
      <c r="D26" s="42"/>
      <c r="E26" s="14" t="s">
        <v>6</v>
      </c>
      <c r="F26" s="4"/>
      <c r="G26" s="50" t="str">
        <f>IF(C25="","",ROUND($C$25/30,-1))</f>
        <v/>
      </c>
      <c r="H26" s="50"/>
      <c r="I26" s="50" t="str">
        <f>IF(G26="","",ROUND($G$26*2/3,0))</f>
        <v/>
      </c>
      <c r="J26" s="50"/>
    </row>
    <row r="27" spans="1:12" ht="19.5">
      <c r="A27" s="32" t="s">
        <v>4</v>
      </c>
      <c r="B27" s="34"/>
      <c r="C27" s="41">
        <v>0</v>
      </c>
      <c r="D27" s="42"/>
      <c r="E27" s="14" t="s">
        <v>5</v>
      </c>
      <c r="F27" s="4"/>
    </row>
    <row r="28" spans="1:12">
      <c r="A28" s="40" t="s">
        <v>31</v>
      </c>
      <c r="B28" s="40"/>
      <c r="C28" s="40"/>
      <c r="D28" s="40"/>
      <c r="E28" s="40"/>
      <c r="F28" s="40"/>
      <c r="G28" s="40"/>
      <c r="H28" s="40"/>
      <c r="I28" s="40"/>
      <c r="J28" s="40"/>
    </row>
    <row r="29" spans="1:12" ht="19.5" customHeight="1">
      <c r="A29" s="29" t="s">
        <v>12</v>
      </c>
      <c r="B29" s="30"/>
      <c r="C29" s="30"/>
      <c r="D29" s="31"/>
      <c r="E29" s="35" t="str">
        <f>IF($I$26="","",$I$26*$C$26-$C$27)</f>
        <v/>
      </c>
      <c r="F29" s="35"/>
      <c r="G29" s="35"/>
      <c r="H29" s="35"/>
      <c r="I29" s="37" t="s">
        <v>5</v>
      </c>
      <c r="L29" s="5"/>
    </row>
    <row r="30" spans="1:12" ht="19.5" customHeight="1">
      <c r="A30" s="32"/>
      <c r="B30" s="33"/>
      <c r="C30" s="33"/>
      <c r="D30" s="34"/>
      <c r="E30" s="36"/>
      <c r="F30" s="36"/>
      <c r="G30" s="36"/>
      <c r="H30" s="36"/>
      <c r="I30" s="38"/>
      <c r="L30" s="5"/>
    </row>
    <row r="31" spans="1:12">
      <c r="A31" t="s">
        <v>35</v>
      </c>
      <c r="L31" s="5"/>
    </row>
    <row r="32" spans="1:12">
      <c r="A32" s="28" t="s">
        <v>36</v>
      </c>
      <c r="B32" s="28"/>
      <c r="C32" s="28"/>
      <c r="D32" s="28"/>
      <c r="E32" s="28"/>
      <c r="F32" s="28"/>
      <c r="G32" s="28"/>
      <c r="H32" s="28"/>
      <c r="I32" s="28"/>
    </row>
    <row r="33" spans="1:9">
      <c r="A33" s="28"/>
      <c r="B33" s="28"/>
      <c r="C33" s="28"/>
      <c r="D33" s="28"/>
      <c r="E33" s="28"/>
      <c r="F33" s="28"/>
      <c r="G33" s="28"/>
      <c r="H33" s="28"/>
      <c r="I33" s="28"/>
    </row>
  </sheetData>
  <mergeCells count="19">
    <mergeCell ref="A2:J4"/>
    <mergeCell ref="A6:J9"/>
    <mergeCell ref="A25:B25"/>
    <mergeCell ref="C25:D25"/>
    <mergeCell ref="A26:B26"/>
    <mergeCell ref="A11:J21"/>
    <mergeCell ref="G25:H25"/>
    <mergeCell ref="G26:H26"/>
    <mergeCell ref="I25:J25"/>
    <mergeCell ref="I26:J26"/>
    <mergeCell ref="C26:D26"/>
    <mergeCell ref="A32:I33"/>
    <mergeCell ref="A29:D30"/>
    <mergeCell ref="E29:H30"/>
    <mergeCell ref="I29:I30"/>
    <mergeCell ref="A24:J24"/>
    <mergeCell ref="A28:J28"/>
    <mergeCell ref="A27:B27"/>
    <mergeCell ref="C27:D27"/>
  </mergeCells>
  <phoneticPr fontId="2"/>
  <conditionalFormatting sqref="C25:D27">
    <cfRule type="cellIs" dxfId="3" priority="1" operator="equal">
      <formula>""</formula>
    </cfRule>
  </conditionalFormatting>
  <dataValidations count="2">
    <dataValidation allowBlank="1" showInputMessage="1" showErrorMessage="1" prompt="休業日数(待機3日除く）を入力してください" sqref="C26:D26" xr:uid="{6D89F47F-ABEF-415E-9C74-31EDCDE4C800}"/>
    <dataValidation allowBlank="1" showInputMessage="1" showErrorMessage="1" prompt="休業中にお支払いされて給料があれば入力してください。" sqref="C27:D27" xr:uid="{2F9A1021-5B7B-43AA-A1E7-D250587F15B2}"/>
  </dataValidations>
  <hyperlinks>
    <hyperlink ref="A28:F28" location="平均標準報酬月額算出シート!A1" display="※平均標準報酬月額算出はこちらをクリックしてください！" xr:uid="{FA70912F-9767-42E5-A9AD-36189D50AFC1}"/>
  </hyperlink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E541D-DF51-4085-A1B3-4A3A575F9DE3}">
  <dimension ref="A1:J35"/>
  <sheetViews>
    <sheetView showGridLines="0" zoomScaleNormal="100" workbookViewId="0">
      <selection activeCell="L4" sqref="L4"/>
    </sheetView>
  </sheetViews>
  <sheetFormatPr defaultRowHeight="15.75"/>
  <cols>
    <col min="1" max="1" width="13.875" style="7" bestFit="1" customWidth="1"/>
    <col min="2" max="2" width="11" style="7" bestFit="1" customWidth="1"/>
    <col min="3" max="3" width="4.5" style="7" customWidth="1"/>
    <col min="4" max="4" width="11.375" style="7" bestFit="1" customWidth="1"/>
    <col min="5" max="5" width="17.875" style="7" customWidth="1"/>
    <col min="6" max="6" width="9" style="7"/>
    <col min="7" max="7" width="9.25" style="7" bestFit="1" customWidth="1"/>
    <col min="8" max="8" width="9" style="7"/>
    <col min="9" max="9" width="10.25" style="7" bestFit="1" customWidth="1"/>
    <col min="10" max="16384" width="9" style="7"/>
  </cols>
  <sheetData>
    <row r="1" spans="1:10" ht="24">
      <c r="A1" s="66" t="s">
        <v>27</v>
      </c>
      <c r="B1" s="66"/>
      <c r="C1" s="66"/>
      <c r="D1" s="66"/>
      <c r="E1" s="66"/>
      <c r="F1" s="66"/>
      <c r="G1" s="66"/>
      <c r="H1" s="66"/>
    </row>
    <row r="2" spans="1:10" ht="30" customHeight="1" thickBot="1">
      <c r="A2" s="23" t="s">
        <v>23</v>
      </c>
      <c r="B2" s="65"/>
      <c r="C2" s="65"/>
      <c r="D2" s="65"/>
    </row>
    <row r="3" spans="1:10" ht="30" customHeight="1" thickTop="1" thickBot="1">
      <c r="A3" s="23" t="s">
        <v>24</v>
      </c>
      <c r="B3" s="65"/>
      <c r="C3" s="65"/>
      <c r="D3" s="65"/>
    </row>
    <row r="4" spans="1:10" ht="25.5" customHeight="1" thickTop="1">
      <c r="A4" s="7" t="s">
        <v>28</v>
      </c>
      <c r="B4" s="24"/>
      <c r="C4" s="24"/>
      <c r="D4" s="24"/>
    </row>
    <row r="5" spans="1:10" ht="24.75" thickBot="1">
      <c r="A5" s="17" t="s">
        <v>25</v>
      </c>
    </row>
    <row r="6" spans="1:10">
      <c r="A6" s="52" t="s">
        <v>32</v>
      </c>
      <c r="B6" s="52"/>
      <c r="C6" s="8"/>
      <c r="D6" s="15" t="s">
        <v>14</v>
      </c>
      <c r="E6" s="16" t="s">
        <v>15</v>
      </c>
      <c r="F6" s="8"/>
      <c r="G6" s="54" t="s">
        <v>17</v>
      </c>
      <c r="H6" s="55"/>
      <c r="I6" s="8"/>
      <c r="J6" s="8"/>
    </row>
    <row r="7" spans="1:10" ht="16.5" thickBot="1">
      <c r="A7" s="9" t="s">
        <v>33</v>
      </c>
      <c r="B7" s="25"/>
      <c r="C7" s="8"/>
      <c r="D7" s="10" t="str">
        <f>IF(B7="","",DATE($B$7, $B$8,1))</f>
        <v/>
      </c>
      <c r="E7" s="26"/>
      <c r="F7" s="8"/>
      <c r="G7" s="56" t="e">
        <f>IF($G$10&lt;12,$G$21,(E7+E8+E9+E10+E11+E12+E13+E14+E15+E16+E17+E18)/12)</f>
        <v>#DIV/0!</v>
      </c>
      <c r="H7" s="57"/>
      <c r="I7" s="8"/>
      <c r="J7" s="8"/>
    </row>
    <row r="8" spans="1:10">
      <c r="A8" s="9" t="s">
        <v>34</v>
      </c>
      <c r="B8" s="25"/>
      <c r="C8" s="8"/>
      <c r="D8" s="10" t="str">
        <f>IF(B8="","",DATE($B$7, $B$8-1,1))</f>
        <v/>
      </c>
      <c r="E8" s="26"/>
      <c r="F8" s="8"/>
      <c r="G8" s="8"/>
      <c r="H8" s="8"/>
      <c r="I8" s="8"/>
      <c r="J8" s="8"/>
    </row>
    <row r="9" spans="1:10">
      <c r="A9" s="8"/>
      <c r="B9" s="8"/>
      <c r="C9" s="8"/>
      <c r="D9" s="10" t="str">
        <f>IF(B8="","",DATE($B$7, $B$8-2,1))</f>
        <v/>
      </c>
      <c r="E9" s="26"/>
      <c r="F9" s="8"/>
      <c r="G9" s="58" t="s">
        <v>18</v>
      </c>
      <c r="H9" s="58"/>
      <c r="I9" s="8"/>
      <c r="J9" s="8"/>
    </row>
    <row r="10" spans="1:10">
      <c r="A10" s="8"/>
      <c r="B10" s="8"/>
      <c r="C10" s="8"/>
      <c r="D10" s="10" t="str">
        <f>IF(B8="","",DATE($B$7, $B$8-3,1))</f>
        <v/>
      </c>
      <c r="E10" s="26"/>
      <c r="F10" s="8"/>
      <c r="G10" s="58">
        <f>COUNT($E$7:$E$18)</f>
        <v>0</v>
      </c>
      <c r="H10" s="58"/>
      <c r="I10" s="8"/>
      <c r="J10" s="8"/>
    </row>
    <row r="11" spans="1:10">
      <c r="A11" s="8"/>
      <c r="B11" s="8"/>
      <c r="C11" s="8"/>
      <c r="D11" s="10" t="str">
        <f>IF(B8="","",DATE($B$7, $B$8-4,1))</f>
        <v/>
      </c>
      <c r="E11" s="26"/>
      <c r="F11" s="8"/>
      <c r="G11" s="8"/>
      <c r="H11" s="8"/>
      <c r="I11" s="8"/>
      <c r="J11" s="8"/>
    </row>
    <row r="12" spans="1:10">
      <c r="A12" s="8"/>
      <c r="B12" s="8"/>
      <c r="C12" s="8"/>
      <c r="D12" s="10" t="str">
        <f>IF(B8="","",DATE($B$7, $B$8-5,1))</f>
        <v/>
      </c>
      <c r="E12" s="26"/>
      <c r="F12" s="8"/>
      <c r="G12" s="63" t="s">
        <v>19</v>
      </c>
      <c r="H12" s="63"/>
      <c r="I12" s="8"/>
      <c r="J12" s="8"/>
    </row>
    <row r="13" spans="1:10">
      <c r="A13" s="8"/>
      <c r="B13" s="8"/>
      <c r="C13" s="8"/>
      <c r="D13" s="10" t="str">
        <f>IF(B8="","",DATE($B$7, $B$8-6,1))</f>
        <v/>
      </c>
      <c r="E13" s="26"/>
      <c r="F13" s="8"/>
      <c r="G13" s="63"/>
      <c r="H13" s="63"/>
      <c r="I13" s="8"/>
      <c r="J13" s="8"/>
    </row>
    <row r="14" spans="1:10">
      <c r="A14" s="8"/>
      <c r="B14" s="8"/>
      <c r="C14" s="8"/>
      <c r="D14" s="10" t="str">
        <f>IF(B8="","",DATE($B$7, $B$8-7,1))</f>
        <v/>
      </c>
      <c r="E14" s="26"/>
      <c r="F14" s="8"/>
      <c r="G14" s="62" t="e">
        <f>IF($G$10&lt;12,(E7+E8+E9+E10+E11+E12+E13+E14+E15+E16+E17+E18)/$G$10,"12カ月を満たす")</f>
        <v>#DIV/0!</v>
      </c>
      <c r="H14" s="62"/>
      <c r="I14" s="8"/>
      <c r="J14" s="8"/>
    </row>
    <row r="15" spans="1:10" ht="18.75" customHeight="1">
      <c r="A15" s="8"/>
      <c r="B15" s="8"/>
      <c r="C15" s="8"/>
      <c r="D15" s="10" t="str">
        <f>IF(B8="","",DATE($B$7, $B$8-8,1))</f>
        <v/>
      </c>
      <c r="E15" s="26"/>
      <c r="F15" s="8"/>
      <c r="I15" s="8"/>
      <c r="J15" s="8"/>
    </row>
    <row r="16" spans="1:10">
      <c r="A16" s="8"/>
      <c r="B16" s="8"/>
      <c r="C16" s="8"/>
      <c r="D16" s="10" t="str">
        <f>IF(B8="","",DATE($B$7, $B$8-9,1))</f>
        <v/>
      </c>
      <c r="E16" s="26"/>
      <c r="F16" s="8"/>
      <c r="G16" s="53" t="s">
        <v>20</v>
      </c>
      <c r="H16" s="53"/>
      <c r="I16" s="8"/>
      <c r="J16" s="8"/>
    </row>
    <row r="17" spans="1:10">
      <c r="A17" s="8"/>
      <c r="B17" s="8"/>
      <c r="C17" s="8"/>
      <c r="D17" s="10" t="str">
        <f>IF(B8="","",DATE($B$7, $B$8-10,1))</f>
        <v/>
      </c>
      <c r="E17" s="26"/>
      <c r="F17" s="8"/>
      <c r="G17" s="62">
        <f>IF(G10&lt;12,320000,"")</f>
        <v>320000</v>
      </c>
      <c r="H17" s="62"/>
      <c r="I17" s="8"/>
      <c r="J17" s="8"/>
    </row>
    <row r="18" spans="1:10">
      <c r="A18" s="8"/>
      <c r="B18" s="8"/>
      <c r="C18" s="8"/>
      <c r="D18" s="10" t="str">
        <f>IF(B8="","",DATE($B$7, $B$8-11,1))</f>
        <v/>
      </c>
      <c r="E18" s="26"/>
      <c r="F18" s="8"/>
      <c r="G18" s="8"/>
      <c r="H18" s="8"/>
      <c r="I18" s="8"/>
      <c r="J18" s="8"/>
    </row>
    <row r="19" spans="1:10">
      <c r="A19" s="8"/>
      <c r="B19" s="8"/>
      <c r="C19" s="8"/>
      <c r="D19" s="11"/>
      <c r="E19" s="12"/>
      <c r="F19" s="8"/>
      <c r="G19" s="64" t="s">
        <v>30</v>
      </c>
      <c r="H19" s="64"/>
      <c r="I19" s="13"/>
      <c r="J19" s="8"/>
    </row>
    <row r="20" spans="1:10">
      <c r="A20" s="8"/>
      <c r="B20" s="8"/>
      <c r="C20" s="8"/>
      <c r="D20" s="8"/>
      <c r="E20" s="8"/>
      <c r="F20" s="8"/>
      <c r="G20" s="64"/>
      <c r="H20" s="64"/>
      <c r="I20" s="13"/>
      <c r="J20" s="8"/>
    </row>
    <row r="21" spans="1:10">
      <c r="A21" s="8"/>
      <c r="B21" s="8"/>
      <c r="C21" s="8"/>
      <c r="D21" s="8"/>
      <c r="E21" s="13"/>
      <c r="F21" s="8"/>
      <c r="G21" s="62" t="e">
        <f>IF($G$14&lt;$G$17,$G$14,$G$17)</f>
        <v>#DIV/0!</v>
      </c>
      <c r="H21" s="62"/>
      <c r="I21" s="13"/>
      <c r="J21" s="8"/>
    </row>
    <row r="22" spans="1:10">
      <c r="A22" s="8"/>
      <c r="B22" s="8"/>
      <c r="C22" s="8"/>
      <c r="D22" s="8"/>
      <c r="E22" s="13"/>
      <c r="F22" s="8"/>
      <c r="G22" s="8"/>
      <c r="H22" s="8"/>
      <c r="I22" s="8"/>
      <c r="J22" s="8"/>
    </row>
    <row r="23" spans="1:10" ht="24">
      <c r="A23" s="17" t="s">
        <v>26</v>
      </c>
    </row>
    <row r="24" spans="1:10">
      <c r="A24" s="85" t="s">
        <v>21</v>
      </c>
      <c r="B24" s="85"/>
      <c r="C24" s="85"/>
      <c r="D24" s="85"/>
      <c r="E24" s="85"/>
      <c r="F24" s="85"/>
      <c r="G24" s="85"/>
      <c r="H24" s="85"/>
      <c r="I24" s="85"/>
      <c r="J24" s="85"/>
    </row>
    <row r="25" spans="1:10" ht="16.5" thickBot="1">
      <c r="A25" s="77" t="s">
        <v>22</v>
      </c>
      <c r="B25" s="77"/>
      <c r="C25" s="77"/>
      <c r="D25" s="77"/>
      <c r="E25" s="77"/>
      <c r="F25" s="18"/>
      <c r="G25" s="18"/>
      <c r="H25" s="18"/>
      <c r="I25" s="18"/>
      <c r="J25" s="18"/>
    </row>
    <row r="26" spans="1:10" ht="18" thickTop="1" thickBot="1">
      <c r="A26" s="86" t="s">
        <v>8</v>
      </c>
      <c r="B26" s="87"/>
      <c r="C26" s="59" t="e">
        <f>IF(G7="","",G7)</f>
        <v>#DIV/0!</v>
      </c>
      <c r="D26" s="60"/>
      <c r="E26" s="19" t="s">
        <v>5</v>
      </c>
      <c r="G26" s="61" t="s">
        <v>7</v>
      </c>
      <c r="H26" s="61"/>
    </row>
    <row r="27" spans="1:10" ht="18" thickTop="1" thickBot="1">
      <c r="A27" s="78" t="s">
        <v>9</v>
      </c>
      <c r="B27" s="79"/>
      <c r="C27" s="80"/>
      <c r="D27" s="81"/>
      <c r="E27" s="19" t="s">
        <v>6</v>
      </c>
      <c r="G27" s="82" t="e">
        <f>IF(C26="","",ROUND($C$26/30,-1))</f>
        <v>#DIV/0!</v>
      </c>
      <c r="H27" s="82"/>
    </row>
    <row r="28" spans="1:10" ht="18" thickTop="1" thickBot="1">
      <c r="A28" s="83" t="s">
        <v>4</v>
      </c>
      <c r="B28" s="84"/>
      <c r="C28" s="80"/>
      <c r="D28" s="81"/>
      <c r="E28" s="19" t="s">
        <v>5</v>
      </c>
      <c r="G28" s="61" t="s">
        <v>29</v>
      </c>
      <c r="H28" s="61"/>
    </row>
    <row r="29" spans="1:10" ht="18" thickTop="1" thickBot="1">
      <c r="A29" s="20"/>
      <c r="B29" s="20"/>
      <c r="C29" s="20"/>
      <c r="D29" s="20"/>
      <c r="E29" s="20"/>
      <c r="F29" s="20"/>
      <c r="G29" s="82" t="e">
        <f>IF(G27="","",ROUND($G$27*2/3,0))</f>
        <v>#DIV/0!</v>
      </c>
      <c r="H29" s="82"/>
    </row>
    <row r="30" spans="1:10" ht="18" thickTop="1" thickBot="1">
      <c r="A30" s="21"/>
      <c r="B30" s="21"/>
      <c r="C30" s="21"/>
      <c r="D30" s="21"/>
      <c r="E30" s="21"/>
    </row>
    <row r="31" spans="1:10" ht="20.25" customHeight="1">
      <c r="A31" s="67" t="s">
        <v>12</v>
      </c>
      <c r="B31" s="68"/>
      <c r="C31" s="68"/>
      <c r="D31" s="69"/>
      <c r="E31" s="73" t="e">
        <f>IF($C$26="","",$G$29*$C$27-$C$28)</f>
        <v>#DIV/0!</v>
      </c>
      <c r="F31" s="73"/>
      <c r="G31" s="75" t="s">
        <v>5</v>
      </c>
      <c r="H31" s="22"/>
      <c r="I31" s="8"/>
    </row>
    <row r="32" spans="1:10" ht="16.5" thickBot="1">
      <c r="A32" s="70"/>
      <c r="B32" s="71"/>
      <c r="C32" s="71"/>
      <c r="D32" s="72"/>
      <c r="E32" s="74"/>
      <c r="F32" s="74"/>
      <c r="G32" s="76"/>
    </row>
    <row r="33" spans="1:9" ht="16.5">
      <c r="A33" s="21" t="s">
        <v>35</v>
      </c>
    </row>
    <row r="34" spans="1:9" ht="15.75" customHeight="1">
      <c r="A34" s="51" t="s">
        <v>36</v>
      </c>
      <c r="B34" s="51"/>
      <c r="C34" s="51"/>
      <c r="D34" s="51"/>
      <c r="E34" s="51"/>
      <c r="F34" s="51"/>
      <c r="G34" s="51"/>
      <c r="H34" s="51"/>
      <c r="I34" s="27"/>
    </row>
    <row r="35" spans="1:9" ht="23.25" customHeight="1">
      <c r="A35" s="51"/>
      <c r="B35" s="51"/>
      <c r="C35" s="51"/>
      <c r="D35" s="51"/>
      <c r="E35" s="51"/>
      <c r="F35" s="51"/>
      <c r="G35" s="51"/>
      <c r="H35" s="51"/>
      <c r="I35" s="27"/>
    </row>
  </sheetData>
  <mergeCells count="30">
    <mergeCell ref="B3:D3"/>
    <mergeCell ref="B2:D2"/>
    <mergeCell ref="A1:H1"/>
    <mergeCell ref="A31:D32"/>
    <mergeCell ref="E31:F32"/>
    <mergeCell ref="G31:G32"/>
    <mergeCell ref="A25:E25"/>
    <mergeCell ref="A27:B27"/>
    <mergeCell ref="C27:D27"/>
    <mergeCell ref="G27:H27"/>
    <mergeCell ref="G29:H29"/>
    <mergeCell ref="A28:B28"/>
    <mergeCell ref="C28:D28"/>
    <mergeCell ref="G21:H21"/>
    <mergeCell ref="A24:J24"/>
    <mergeCell ref="A26:B26"/>
    <mergeCell ref="A34:H35"/>
    <mergeCell ref="A6:B6"/>
    <mergeCell ref="G16:H16"/>
    <mergeCell ref="G6:H6"/>
    <mergeCell ref="G7:H7"/>
    <mergeCell ref="G9:H9"/>
    <mergeCell ref="G10:H10"/>
    <mergeCell ref="C26:D26"/>
    <mergeCell ref="G26:H26"/>
    <mergeCell ref="G28:H28"/>
    <mergeCell ref="G17:H17"/>
    <mergeCell ref="G12:H13"/>
    <mergeCell ref="G14:H14"/>
    <mergeCell ref="G19:H20"/>
  </mergeCells>
  <phoneticPr fontId="2"/>
  <conditionalFormatting sqref="B7:B8">
    <cfRule type="cellIs" dxfId="2" priority="3" operator="equal">
      <formula>""</formula>
    </cfRule>
  </conditionalFormatting>
  <conditionalFormatting sqref="C26:D28">
    <cfRule type="cellIs" dxfId="1" priority="1" operator="equal">
      <formula>""</formula>
    </cfRule>
  </conditionalFormatting>
  <conditionalFormatting sqref="E7:E18">
    <cfRule type="cellIs" dxfId="0" priority="2" operator="equal">
      <formula>""</formula>
    </cfRule>
  </conditionalFormatting>
  <dataValidations count="4">
    <dataValidation allowBlank="1" showInputMessage="1" showErrorMessage="1" prompt="支給開始(年）を西暦で入力して下さい。_x000a_事例）2023" sqref="B7" xr:uid="{D5FB7888-B90B-4FCC-A2BD-92F5267A8CCA}"/>
    <dataValidation allowBlank="1" showInputMessage="1" showErrorMessage="1" prompt="支給開始(月）を入力してください" sqref="B8" xr:uid="{EDB138F0-E718-44F0-A4D7-3965605D5107}"/>
    <dataValidation allowBlank="1" showInputMessage="1" showErrorMessage="1" prompt="休業中にお支払いされて給料があれば入力してください。" sqref="C28:D28" xr:uid="{0210829C-4352-4D6A-8119-23A69F1F1D39}"/>
    <dataValidation allowBlank="1" showInputMessage="1" showErrorMessage="1" prompt="休業日数(待機3日除く）を入力してください" sqref="C27:D27" xr:uid="{713DFE7F-B5DF-47A4-B672-BF59DB1A70E0}"/>
  </dataValidations>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傷病手当金</vt:lpstr>
      <vt:lpstr>平均標準報酬月額算出シート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matsumoto.atsushi</dc:creator>
  <cp:lastModifiedBy>fujikawa.masako@ad.cacgr.co.jp</cp:lastModifiedBy>
  <cp:lastPrinted>2025-03-05T00:22:22Z</cp:lastPrinted>
  <dcterms:created xsi:type="dcterms:W3CDTF">2023-01-27T07:46:31Z</dcterms:created>
  <dcterms:modified xsi:type="dcterms:W3CDTF">2025-03-31T23:32:12Z</dcterms:modified>
</cp:coreProperties>
</file>